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mg.local\home-k-z\M\m.van.klaren1\Bureaublad\"/>
    </mc:Choice>
  </mc:AlternateContent>
  <bookViews>
    <workbookView xWindow="0" yWindow="0" windowWidth="28800" windowHeight="12345" activeTab="1"/>
  </bookViews>
  <sheets>
    <sheet name="Metingen &amp; Startintensiteit" sheetId="2" r:id="rId1"/>
    <sheet name="Trainingsschema" sheetId="1" r:id="rId2"/>
  </sheets>
  <definedNames>
    <definedName name="_Hlk106269648" localSheetId="1">Trainingsschema!$I$8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" l="1"/>
  <c r="D31" i="2" l="1"/>
  <c r="F17" i="1" s="1"/>
  <c r="D13" i="2"/>
  <c r="H40" i="1" s="1"/>
  <c r="D14" i="2"/>
  <c r="H41" i="1" s="1"/>
  <c r="D15" i="2"/>
  <c r="H42" i="1" s="1"/>
  <c r="D16" i="2"/>
  <c r="H43" i="1" s="1"/>
  <c r="D17" i="2"/>
  <c r="H44" i="1" s="1"/>
  <c r="D18" i="2"/>
  <c r="F10" i="1" l="1"/>
  <c r="F12" i="1"/>
  <c r="F14" i="1"/>
  <c r="H10" i="1"/>
  <c r="H12" i="1"/>
  <c r="H14" i="1"/>
  <c r="D20" i="1"/>
  <c r="D22" i="1"/>
  <c r="D24" i="1"/>
  <c r="F20" i="1"/>
  <c r="F22" i="1"/>
  <c r="F24" i="1"/>
  <c r="H20" i="1"/>
  <c r="H22" i="1"/>
  <c r="H24" i="1"/>
  <c r="D30" i="1"/>
  <c r="D32" i="1"/>
  <c r="D34" i="1"/>
  <c r="F30" i="1"/>
  <c r="F32" i="1"/>
  <c r="F34" i="1"/>
  <c r="H30" i="1"/>
  <c r="H32" i="1"/>
  <c r="H34" i="1"/>
  <c r="D40" i="1"/>
  <c r="D42" i="1"/>
  <c r="D44" i="1"/>
  <c r="F40" i="1"/>
  <c r="F42" i="1"/>
  <c r="F44" i="1"/>
  <c r="F11" i="1"/>
  <c r="F13" i="1"/>
  <c r="F15" i="1"/>
  <c r="H11" i="1"/>
  <c r="H13" i="1"/>
  <c r="H15" i="1"/>
  <c r="D21" i="1"/>
  <c r="D23" i="1"/>
  <c r="D25" i="1"/>
  <c r="F21" i="1"/>
  <c r="F23" i="1"/>
  <c r="F25" i="1"/>
  <c r="H21" i="1"/>
  <c r="H23" i="1"/>
  <c r="H25" i="1"/>
  <c r="D31" i="1"/>
  <c r="D33" i="1"/>
  <c r="D35" i="1"/>
  <c r="F31" i="1"/>
  <c r="F33" i="1"/>
  <c r="F35" i="1"/>
  <c r="H31" i="1"/>
  <c r="H33" i="1"/>
  <c r="H35" i="1"/>
  <c r="D41" i="1"/>
  <c r="D43" i="1"/>
  <c r="D45" i="1"/>
  <c r="F41" i="1"/>
  <c r="F43" i="1"/>
  <c r="F45" i="1"/>
</calcChain>
</file>

<file path=xl/sharedStrings.xml><?xml version="1.0" encoding="utf-8"?>
<sst xmlns="http://schemas.openxmlformats.org/spreadsheetml/2006/main" count="174" uniqueCount="73">
  <si>
    <t>Week 2</t>
  </si>
  <si>
    <t xml:space="preserve">Week 1 </t>
  </si>
  <si>
    <t>Week 3</t>
  </si>
  <si>
    <t>Week 4</t>
  </si>
  <si>
    <t>Sessie 1</t>
  </si>
  <si>
    <t>Sessie 2</t>
  </si>
  <si>
    <t>Sessie 3</t>
  </si>
  <si>
    <t>Sessie 4</t>
  </si>
  <si>
    <t>Sessie 5</t>
  </si>
  <si>
    <t>Sessie 6</t>
  </si>
  <si>
    <t>Sessie 7</t>
  </si>
  <si>
    <t>Sessie 8</t>
  </si>
  <si>
    <t>Sessie 9</t>
  </si>
  <si>
    <t>Sessie 10</t>
  </si>
  <si>
    <t>Sessie 11</t>
  </si>
  <si>
    <t>Sessie 12</t>
  </si>
  <si>
    <t>Leg press</t>
  </si>
  <si>
    <t>Chest press</t>
  </si>
  <si>
    <t>Shoulder press</t>
  </si>
  <si>
    <t>Lat pull down</t>
  </si>
  <si>
    <t>Low row</t>
  </si>
  <si>
    <t>Deadlift</t>
  </si>
  <si>
    <t>Nulmeting kracht</t>
  </si>
  <si>
    <t>Nulmeting conditie</t>
  </si>
  <si>
    <t>Steep Ramp Test</t>
  </si>
  <si>
    <t xml:space="preserve">Kies voor elk van onderstaande oefeningen: </t>
  </si>
  <si>
    <t>1RM berekenen</t>
  </si>
  <si>
    <t>Intensiteitsbepaling op basis van de Steep Ramp Test</t>
  </si>
  <si>
    <t>Noteer de instellingen van de leg press (kniehoek, voeten op heupbreedte, hoofdstand etc.):</t>
  </si>
  <si>
    <t>Let op: de gele velden zijn tevens onderdeel van het Chronisch ZorgNet meetprotocol</t>
  </si>
  <si>
    <t>1RM chest press</t>
  </si>
  <si>
    <t>1RM shoulder press</t>
  </si>
  <si>
    <t>1RM lat pull down</t>
  </si>
  <si>
    <t>1RM low row</t>
  </si>
  <si>
    <t>1RM deadlift</t>
  </si>
  <si>
    <t>1RM leg press</t>
  </si>
  <si>
    <t>SRT</t>
  </si>
  <si>
    <t>Voor de krachttraining geldt altijd 2*10-15 herhalingen</t>
  </si>
  <si>
    <t>Training:</t>
  </si>
  <si>
    <t>HIIT</t>
  </si>
  <si>
    <t>80% HRmax</t>
  </si>
  <si>
    <t>80-85% HRmax</t>
  </si>
  <si>
    <t>85-90% HRmax</t>
  </si>
  <si>
    <t>Vul de metingen in onderstaande tabel in.</t>
  </si>
  <si>
    <t xml:space="preserve">  - Een gewicht dat de patiënt minimaal 3 en maximaal 12 keer kan doen.</t>
  </si>
  <si>
    <t xml:space="preserve">  - Het aantal herhalingen dat de patiënt heeft kunnen uitvoeren.</t>
  </si>
  <si>
    <t xml:space="preserve">Vul in onderstaande tabel het behaalde wattage van de Steep Ramp Test in. </t>
  </si>
  <si>
    <r>
      <t xml:space="preserve">Gewicht </t>
    </r>
    <r>
      <rPr>
        <sz val="11"/>
        <color theme="1"/>
        <rFont val="Calibri"/>
        <family val="2"/>
      </rPr>
      <t>(vul in)</t>
    </r>
  </si>
  <si>
    <r>
      <t>Herhalingen</t>
    </r>
    <r>
      <rPr>
        <sz val="11"/>
        <color theme="1"/>
        <rFont val="Calibri"/>
        <family val="2"/>
      </rPr>
      <t xml:space="preserve"> (vul in)</t>
    </r>
  </si>
  <si>
    <r>
      <t xml:space="preserve">1RM </t>
    </r>
    <r>
      <rPr>
        <sz val="11"/>
        <color theme="1"/>
        <rFont val="Calibri"/>
        <family val="2"/>
      </rPr>
      <t>(wordt berekend)</t>
    </r>
  </si>
  <si>
    <r>
      <t>Behaalde wattage</t>
    </r>
    <r>
      <rPr>
        <sz val="11"/>
        <color theme="1"/>
        <rFont val="Calibri"/>
        <family val="2"/>
      </rPr>
      <t xml:space="preserve">     (vul in)</t>
    </r>
  </si>
  <si>
    <r>
      <t>Startintensiteit</t>
    </r>
    <r>
      <rPr>
        <sz val="11"/>
        <color theme="1"/>
        <rFont val="Calibri"/>
        <family val="2"/>
      </rPr>
      <t xml:space="preserve">    (wordt berekend)</t>
    </r>
  </si>
  <si>
    <t xml:space="preserve">De 1RM wordt dan automatisch berekend volgens de formule van Brzycki: </t>
  </si>
  <si>
    <t>1RM = gebruikt gewicht/(1.0278−(0.0278∗aantal herhalingen))</t>
  </si>
  <si>
    <t xml:space="preserve">De inspanningsintensiteit wordt dan automatisch berekend aan de hand van de formule: </t>
  </si>
  <si>
    <t>Wmax = 0,65*Wramp–3,9</t>
  </si>
  <si>
    <t>Noteer in dit tabblad de metingen, zodat de startintensiteit van de kracht- en conditietraining kan worden bepaald</t>
  </si>
  <si>
    <t>Indien je de Steep Ramp test niet kunt doen, bereken je de startintensiteit aan de hand van de maximale hartslag</t>
  </si>
  <si>
    <r>
      <rPr>
        <b/>
        <sz val="11"/>
        <color theme="1"/>
        <rFont val="Calibri"/>
        <family val="2"/>
      </rPr>
      <t>Leeftijd patiënt</t>
    </r>
    <r>
      <rPr>
        <sz val="11"/>
        <color theme="1"/>
        <rFont val="Calibri"/>
        <family val="2"/>
      </rPr>
      <t xml:space="preserve">          (vul in)</t>
    </r>
  </si>
  <si>
    <t>Deze wordt berekend aan de hand van de formule van Tanaka: HRmax = 208-(0,7*leeftijd)</t>
  </si>
  <si>
    <t>Berekenen HRmax</t>
  </si>
  <si>
    <r>
      <rPr>
        <b/>
        <sz val="11"/>
        <color theme="1"/>
        <rFont val="Calibri"/>
        <family val="2"/>
      </rPr>
      <t>Maximale hartslag*</t>
    </r>
    <r>
      <rPr>
        <sz val="11"/>
        <color theme="1"/>
        <rFont val="Calibri"/>
        <family val="2"/>
      </rPr>
      <t xml:space="preserve"> (wordt berekend)</t>
    </r>
  </si>
  <si>
    <t>*Bereken de startintensiteit aan de hand van het trainingsschema</t>
  </si>
  <si>
    <t>Voor de HIIT-training geldt altijd 4 hoge blokken van 3 minuten,  BORG-score 15-17</t>
  </si>
  <si>
    <t>Als je de metingen in het eerste tabblad hebt ingevuld, wordt hier automatisch bepaald op welk gewicht de patiënt kan gaan trainen.</t>
  </si>
  <si>
    <t xml:space="preserve">Hieronder vind je het standaard Fit4Surgery-schema voor de fysieke training </t>
  </si>
  <si>
    <t>Krachttraining op</t>
  </si>
  <si>
    <t>1RM</t>
  </si>
  <si>
    <t>Uitvoeren nulmeting van:</t>
  </si>
  <si>
    <t>Uitvoeren nameting van:</t>
  </si>
  <si>
    <t>Startintensiteit HIIT</t>
  </si>
  <si>
    <t xml:space="preserve">Note: de onderstaande opbouw van de krachttraining is voor ongetrainde patiënten. </t>
  </si>
  <si>
    <t>Heb je een patiënt met trainingservaring, verhoog de percentages in de kolom van de weeknummers met 5% (week 1 wordt 70%, week 2 75%,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</si>
</sst>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Symbol"/>
      <family val="1"/>
      <charset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49" fontId="0" fillId="0" borderId="0" xfId="0" applyNumberFormat="1"/>
    <xf numFmtId="0" fontId="0" fillId="2" borderId="0" xfId="0" applyFill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3" fillId="0" borderId="0" xfId="0" applyFont="1"/>
    <xf numFmtId="0" fontId="0" fillId="0" borderId="0" xfId="0" applyFill="1"/>
    <xf numFmtId="0" fontId="0" fillId="0" borderId="6" xfId="0" applyBorder="1" applyAlignment="1">
      <alignment horizontal="left"/>
    </xf>
    <xf numFmtId="1" fontId="0" fillId="0" borderId="6" xfId="0" applyNumberFormat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0" xfId="0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5" fillId="0" borderId="0" xfId="0" applyFont="1" applyAlignment="1">
      <alignment horizontal="left" vertical="center" indent="5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ill="1" applyBorder="1"/>
    <xf numFmtId="0" fontId="2" fillId="0" borderId="5" xfId="0" applyFont="1" applyBorder="1"/>
    <xf numFmtId="0" fontId="4" fillId="0" borderId="0" xfId="0" applyFont="1"/>
    <xf numFmtId="49" fontId="0" fillId="0" borderId="0" xfId="0" applyNumberFormat="1" applyFont="1"/>
    <xf numFmtId="1" fontId="0" fillId="2" borderId="1" xfId="0" applyNumberForma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11" xfId="0" applyBorder="1" applyAlignment="1">
      <alignment horizontal="left"/>
    </xf>
    <xf numFmtId="9" fontId="0" fillId="0" borderId="0" xfId="1" applyFont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wrapText="1"/>
    </xf>
    <xf numFmtId="0" fontId="0" fillId="3" borderId="1" xfId="0" applyFill="1" applyBorder="1"/>
    <xf numFmtId="0" fontId="2" fillId="3" borderId="6" xfId="0" applyFon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1" fontId="0" fillId="0" borderId="11" xfId="0" applyNumberFormat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3" borderId="5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1" fontId="0" fillId="0" borderId="1" xfId="0" applyNumberFormat="1" applyBorder="1" applyAlignment="1">
      <alignment horizontal="left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5" zoomScaleNormal="100" workbookViewId="0">
      <selection activeCell="O11" sqref="O11"/>
    </sheetView>
  </sheetViews>
  <sheetFormatPr defaultRowHeight="15" x14ac:dyDescent="0.25"/>
  <cols>
    <col min="1" max="1" width="24.7109375" customWidth="1"/>
    <col min="2" max="2" width="8.85546875" customWidth="1"/>
    <col min="3" max="3" width="11.5703125" customWidth="1"/>
    <col min="4" max="4" width="12.140625" customWidth="1"/>
    <col min="5" max="5" width="5.42578125" customWidth="1"/>
    <col min="7" max="7" width="11.42578125" customWidth="1"/>
    <col min="9" max="9" width="10.7109375" customWidth="1"/>
  </cols>
  <sheetData>
    <row r="1" spans="1:7" x14ac:dyDescent="0.25">
      <c r="A1" s="1" t="s">
        <v>56</v>
      </c>
    </row>
    <row r="2" spans="1:7" x14ac:dyDescent="0.25">
      <c r="A2" s="3" t="s">
        <v>29</v>
      </c>
      <c r="B2" s="3"/>
      <c r="C2" s="3"/>
      <c r="D2" s="3"/>
      <c r="E2" s="3"/>
      <c r="F2" s="3"/>
      <c r="G2" s="3"/>
    </row>
    <row r="4" spans="1:7" x14ac:dyDescent="0.25">
      <c r="A4" s="1" t="s">
        <v>26</v>
      </c>
    </row>
    <row r="5" spans="1:7" x14ac:dyDescent="0.25">
      <c r="A5" s="2" t="s">
        <v>25</v>
      </c>
    </row>
    <row r="6" spans="1:7" x14ac:dyDescent="0.25">
      <c r="A6" s="2" t="s">
        <v>44</v>
      </c>
    </row>
    <row r="7" spans="1:7" x14ac:dyDescent="0.25">
      <c r="A7" s="2" t="s">
        <v>45</v>
      </c>
    </row>
    <row r="8" spans="1:7" x14ac:dyDescent="0.25">
      <c r="A8" s="22" t="s">
        <v>43</v>
      </c>
    </row>
    <row r="9" spans="1:7" x14ac:dyDescent="0.25">
      <c r="A9" s="2" t="s">
        <v>52</v>
      </c>
    </row>
    <row r="10" spans="1:7" x14ac:dyDescent="0.25">
      <c r="A10" s="2" t="s">
        <v>53</v>
      </c>
    </row>
    <row r="12" spans="1:7" ht="30" customHeight="1" x14ac:dyDescent="0.25">
      <c r="A12" s="36" t="s">
        <v>22</v>
      </c>
      <c r="B12" s="37" t="s">
        <v>47</v>
      </c>
      <c r="C12" s="37" t="s">
        <v>48</v>
      </c>
      <c r="D12" s="37" t="s">
        <v>49</v>
      </c>
    </row>
    <row r="13" spans="1:7" x14ac:dyDescent="0.25">
      <c r="A13" s="38" t="s">
        <v>17</v>
      </c>
      <c r="B13" s="14"/>
      <c r="C13" s="14"/>
      <c r="D13" s="15">
        <f t="shared" ref="D13:D17" si="0">B13/(1.0278-(0.0278*C13))</f>
        <v>0</v>
      </c>
    </row>
    <row r="14" spans="1:7" x14ac:dyDescent="0.25">
      <c r="A14" s="38" t="s">
        <v>18</v>
      </c>
      <c r="B14" s="14"/>
      <c r="C14" s="14"/>
      <c r="D14" s="15">
        <f t="shared" si="0"/>
        <v>0</v>
      </c>
    </row>
    <row r="15" spans="1:7" x14ac:dyDescent="0.25">
      <c r="A15" s="38" t="s">
        <v>19</v>
      </c>
      <c r="B15" s="14"/>
      <c r="C15" s="14"/>
      <c r="D15" s="15">
        <f t="shared" si="0"/>
        <v>0</v>
      </c>
    </row>
    <row r="16" spans="1:7" x14ac:dyDescent="0.25">
      <c r="A16" s="38" t="s">
        <v>20</v>
      </c>
      <c r="B16" s="14"/>
      <c r="C16" s="14"/>
      <c r="D16" s="15">
        <f t="shared" si="0"/>
        <v>0</v>
      </c>
    </row>
    <row r="17" spans="1:7" x14ac:dyDescent="0.25">
      <c r="A17" s="38" t="s">
        <v>21</v>
      </c>
      <c r="B17" s="14"/>
      <c r="C17" s="14"/>
      <c r="D17" s="15">
        <f t="shared" si="0"/>
        <v>0</v>
      </c>
    </row>
    <row r="18" spans="1:7" x14ac:dyDescent="0.25">
      <c r="A18" s="38" t="s">
        <v>16</v>
      </c>
      <c r="B18" s="14"/>
      <c r="C18" s="14"/>
      <c r="D18" s="23">
        <f>B18/(1.0278-(0.0278*C18))</f>
        <v>0</v>
      </c>
    </row>
    <row r="19" spans="1:7" x14ac:dyDescent="0.25">
      <c r="A19" s="7"/>
      <c r="B19" s="4"/>
      <c r="C19" s="4"/>
      <c r="D19" s="5"/>
    </row>
    <row r="20" spans="1:7" x14ac:dyDescent="0.25">
      <c r="A20" s="20" t="s">
        <v>28</v>
      </c>
      <c r="B20" s="8"/>
      <c r="C20" s="8"/>
      <c r="D20" s="9"/>
      <c r="E20" s="10"/>
      <c r="F20" s="10"/>
      <c r="G20" s="11"/>
    </row>
    <row r="21" spans="1:7" x14ac:dyDescent="0.25">
      <c r="A21" s="54"/>
      <c r="B21" s="55"/>
      <c r="C21" s="55"/>
      <c r="D21" s="55"/>
      <c r="E21" s="55"/>
      <c r="F21" s="55"/>
      <c r="G21" s="56"/>
    </row>
    <row r="22" spans="1:7" x14ac:dyDescent="0.25">
      <c r="A22" s="57"/>
      <c r="B22" s="58"/>
      <c r="C22" s="58"/>
      <c r="D22" s="58"/>
      <c r="E22" s="58"/>
      <c r="F22" s="58"/>
      <c r="G22" s="59"/>
    </row>
    <row r="23" spans="1:7" x14ac:dyDescent="0.25">
      <c r="A23" s="12"/>
      <c r="B23" s="12"/>
      <c r="C23" s="12"/>
      <c r="D23" s="12"/>
      <c r="E23" s="12"/>
      <c r="F23" s="12"/>
      <c r="G23" s="12"/>
    </row>
    <row r="24" spans="1:7" x14ac:dyDescent="0.25">
      <c r="A24" s="6"/>
    </row>
    <row r="25" spans="1:7" x14ac:dyDescent="0.25">
      <c r="A25" s="21" t="s">
        <v>27</v>
      </c>
    </row>
    <row r="26" spans="1:7" x14ac:dyDescent="0.25">
      <c r="A26" s="6" t="s">
        <v>46</v>
      </c>
    </row>
    <row r="27" spans="1:7" x14ac:dyDescent="0.25">
      <c r="A27" s="6" t="s">
        <v>54</v>
      </c>
    </row>
    <row r="28" spans="1:7" x14ac:dyDescent="0.25">
      <c r="A28" s="6" t="s">
        <v>55</v>
      </c>
    </row>
    <row r="30" spans="1:7" ht="30" customHeight="1" x14ac:dyDescent="0.25">
      <c r="A30" s="36" t="s">
        <v>23</v>
      </c>
      <c r="B30" s="60" t="s">
        <v>50</v>
      </c>
      <c r="C30" s="60"/>
      <c r="D30" s="60" t="s">
        <v>51</v>
      </c>
      <c r="E30" s="60"/>
    </row>
    <row r="31" spans="1:7" x14ac:dyDescent="0.25">
      <c r="A31" s="38" t="s">
        <v>24</v>
      </c>
      <c r="B31" s="61"/>
      <c r="C31" s="61"/>
      <c r="D31" s="62">
        <f>0.65*B31-3.9</f>
        <v>-3.9</v>
      </c>
      <c r="E31" s="62"/>
    </row>
    <row r="33" spans="1:5" x14ac:dyDescent="0.25">
      <c r="A33" t="s">
        <v>57</v>
      </c>
    </row>
    <row r="34" spans="1:5" x14ac:dyDescent="0.25">
      <c r="A34" t="s">
        <v>59</v>
      </c>
    </row>
    <row r="36" spans="1:5" ht="30" customHeight="1" x14ac:dyDescent="0.25">
      <c r="A36" s="38" t="s">
        <v>60</v>
      </c>
      <c r="B36" s="50" t="s">
        <v>58</v>
      </c>
      <c r="C36" s="51"/>
      <c r="D36" s="52" t="s">
        <v>61</v>
      </c>
      <c r="E36" s="53"/>
    </row>
    <row r="37" spans="1:5" x14ac:dyDescent="0.25">
      <c r="A37" s="13"/>
      <c r="B37" s="46"/>
      <c r="C37" s="47"/>
      <c r="D37" s="48">
        <f>208-(0.7*B37)</f>
        <v>208</v>
      </c>
      <c r="E37" s="49"/>
    </row>
    <row r="38" spans="1:5" x14ac:dyDescent="0.25">
      <c r="A38" s="19" t="s">
        <v>62</v>
      </c>
    </row>
  </sheetData>
  <mergeCells count="9">
    <mergeCell ref="B37:C37"/>
    <mergeCell ref="D37:E37"/>
    <mergeCell ref="B36:C36"/>
    <mergeCell ref="D36:E36"/>
    <mergeCell ref="A21:G22"/>
    <mergeCell ref="B30:C30"/>
    <mergeCell ref="B31:C31"/>
    <mergeCell ref="D31:E31"/>
    <mergeCell ref="D30:E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tabSelected="1" workbookViewId="0">
      <selection activeCell="H4" sqref="H4"/>
    </sheetView>
  </sheetViews>
  <sheetFormatPr defaultRowHeight="15" x14ac:dyDescent="0.25"/>
  <cols>
    <col min="1" max="1" width="4.5703125" customWidth="1"/>
    <col min="2" max="2" width="11" customWidth="1"/>
    <col min="3" max="3" width="14.42578125" customWidth="1"/>
    <col min="4" max="4" width="14.28515625" customWidth="1"/>
    <col min="5" max="5" width="16.7109375" customWidth="1"/>
    <col min="6" max="6" width="14.7109375" customWidth="1"/>
    <col min="7" max="7" width="15.7109375" customWidth="1"/>
    <col min="8" max="8" width="17.140625" customWidth="1"/>
  </cols>
  <sheetData>
    <row r="1" spans="1:9" x14ac:dyDescent="0.25">
      <c r="A1" s="26" t="s">
        <v>65</v>
      </c>
      <c r="C1" s="4"/>
      <c r="D1" s="4"/>
      <c r="E1" s="4"/>
      <c r="F1" s="4"/>
      <c r="G1" s="4"/>
      <c r="H1" s="4"/>
    </row>
    <row r="2" spans="1:9" x14ac:dyDescent="0.25">
      <c r="A2" s="4" t="s">
        <v>64</v>
      </c>
      <c r="C2" s="4"/>
      <c r="D2" s="4"/>
      <c r="E2" s="4"/>
      <c r="F2" s="4"/>
      <c r="G2" s="4"/>
      <c r="H2" s="4"/>
    </row>
    <row r="3" spans="1:9" x14ac:dyDescent="0.25">
      <c r="A3" s="4" t="s">
        <v>63</v>
      </c>
      <c r="C3" s="4"/>
      <c r="D3" s="4"/>
      <c r="E3" s="4"/>
      <c r="F3" s="4"/>
      <c r="G3" s="4"/>
      <c r="H3" s="4"/>
    </row>
    <row r="4" spans="1:9" x14ac:dyDescent="0.25">
      <c r="A4" s="4" t="s">
        <v>37</v>
      </c>
      <c r="C4" s="4"/>
      <c r="D4" s="4"/>
      <c r="E4" s="4"/>
      <c r="F4" s="4"/>
      <c r="G4" s="4"/>
      <c r="H4" s="4"/>
    </row>
    <row r="5" spans="1:9" x14ac:dyDescent="0.25">
      <c r="A5" s="45" t="s">
        <v>71</v>
      </c>
      <c r="C5" s="4"/>
      <c r="D5" s="4"/>
      <c r="E5" s="4"/>
      <c r="F5" s="4"/>
      <c r="G5" s="4"/>
      <c r="H5" s="4"/>
    </row>
    <row r="6" spans="1:9" x14ac:dyDescent="0.25">
      <c r="A6" s="45" t="s">
        <v>72</v>
      </c>
      <c r="C6" s="4"/>
      <c r="D6" s="4"/>
      <c r="E6" s="4"/>
      <c r="F6" s="4"/>
      <c r="G6" s="4"/>
      <c r="H6" s="4"/>
    </row>
    <row r="7" spans="1:9" x14ac:dyDescent="0.25">
      <c r="A7" s="4"/>
      <c r="B7" s="4"/>
      <c r="C7" s="4"/>
      <c r="D7" s="4"/>
      <c r="E7" s="4"/>
      <c r="F7" s="4"/>
      <c r="G7" s="4"/>
      <c r="H7" s="4"/>
    </row>
    <row r="8" spans="1:9" x14ac:dyDescent="0.25">
      <c r="A8" s="39" t="s">
        <v>1</v>
      </c>
      <c r="B8" s="40"/>
      <c r="C8" s="39" t="s">
        <v>4</v>
      </c>
      <c r="D8" s="39"/>
      <c r="E8" s="39" t="s">
        <v>5</v>
      </c>
      <c r="F8" s="39"/>
      <c r="G8" s="39" t="s">
        <v>6</v>
      </c>
      <c r="H8" s="41"/>
      <c r="I8" s="16"/>
    </row>
    <row r="9" spans="1:9" x14ac:dyDescent="0.25">
      <c r="A9" s="4" t="s">
        <v>66</v>
      </c>
      <c r="B9" s="4"/>
      <c r="C9" s="24" t="s">
        <v>68</v>
      </c>
      <c r="D9" s="25"/>
      <c r="E9" s="26" t="s">
        <v>38</v>
      </c>
      <c r="F9" s="25"/>
      <c r="G9" s="26" t="s">
        <v>38</v>
      </c>
      <c r="H9" s="27"/>
      <c r="I9" s="16"/>
    </row>
    <row r="10" spans="1:9" x14ac:dyDescent="0.25">
      <c r="A10" s="28">
        <v>0.65</v>
      </c>
      <c r="B10" s="4" t="s">
        <v>67</v>
      </c>
      <c r="C10" s="29" t="s">
        <v>30</v>
      </c>
      <c r="D10" s="27"/>
      <c r="E10" s="12" t="s">
        <v>17</v>
      </c>
      <c r="F10" s="27">
        <f>A10*'Metingen &amp; Startintensiteit'!D13</f>
        <v>0</v>
      </c>
      <c r="G10" s="12" t="s">
        <v>17</v>
      </c>
      <c r="H10" s="27">
        <f>A10*'Metingen &amp; Startintensiteit'!D13</f>
        <v>0</v>
      </c>
      <c r="I10" s="16"/>
    </row>
    <row r="11" spans="1:9" x14ac:dyDescent="0.25">
      <c r="A11" s="4"/>
      <c r="B11" s="4"/>
      <c r="C11" s="29" t="s">
        <v>31</v>
      </c>
      <c r="D11" s="27"/>
      <c r="E11" s="12" t="s">
        <v>18</v>
      </c>
      <c r="F11" s="27">
        <f>A10*'Metingen &amp; Startintensiteit'!D14</f>
        <v>0</v>
      </c>
      <c r="G11" s="12" t="s">
        <v>18</v>
      </c>
      <c r="H11" s="27">
        <f>A10*'Metingen &amp; Startintensiteit'!D14</f>
        <v>0</v>
      </c>
      <c r="I11" s="16"/>
    </row>
    <row r="12" spans="1:9" x14ac:dyDescent="0.25">
      <c r="A12" s="4"/>
      <c r="B12" s="4"/>
      <c r="C12" s="29" t="s">
        <v>32</v>
      </c>
      <c r="D12" s="27"/>
      <c r="E12" s="12" t="s">
        <v>19</v>
      </c>
      <c r="F12" s="27">
        <f>A10*'Metingen &amp; Startintensiteit'!D15</f>
        <v>0</v>
      </c>
      <c r="G12" s="12" t="s">
        <v>19</v>
      </c>
      <c r="H12" s="27">
        <f>A10*'Metingen &amp; Startintensiteit'!D15</f>
        <v>0</v>
      </c>
      <c r="I12" s="17"/>
    </row>
    <row r="13" spans="1:9" x14ac:dyDescent="0.25">
      <c r="A13" s="4"/>
      <c r="B13" s="4"/>
      <c r="C13" s="29" t="s">
        <v>33</v>
      </c>
      <c r="D13" s="27"/>
      <c r="E13" s="12" t="s">
        <v>20</v>
      </c>
      <c r="F13" s="27">
        <f>A10*'Metingen &amp; Startintensiteit'!D16</f>
        <v>0</v>
      </c>
      <c r="G13" s="12" t="s">
        <v>20</v>
      </c>
      <c r="H13" s="27">
        <f>A10*'Metingen &amp; Startintensiteit'!D16</f>
        <v>0</v>
      </c>
      <c r="I13" s="17"/>
    </row>
    <row r="14" spans="1:9" x14ac:dyDescent="0.25">
      <c r="A14" s="4"/>
      <c r="B14" s="4"/>
      <c r="C14" s="29" t="s">
        <v>34</v>
      </c>
      <c r="D14" s="27"/>
      <c r="E14" s="12" t="s">
        <v>21</v>
      </c>
      <c r="F14" s="27">
        <f>A10*'Metingen &amp; Startintensiteit'!D17</f>
        <v>0</v>
      </c>
      <c r="G14" s="12" t="s">
        <v>21</v>
      </c>
      <c r="H14" s="27">
        <f>A10*'Metingen &amp; Startintensiteit'!D17</f>
        <v>0</v>
      </c>
      <c r="I14" s="18"/>
    </row>
    <row r="15" spans="1:9" x14ac:dyDescent="0.25">
      <c r="A15" s="4"/>
      <c r="B15" s="4"/>
      <c r="C15" s="30" t="s">
        <v>35</v>
      </c>
      <c r="D15" s="27"/>
      <c r="E15" s="12" t="s">
        <v>16</v>
      </c>
      <c r="F15" s="27">
        <f>A10*'Metingen &amp; Startintensiteit'!D18</f>
        <v>0</v>
      </c>
      <c r="G15" s="12" t="s">
        <v>16</v>
      </c>
      <c r="H15" s="27">
        <f>A10*'Metingen &amp; Startintensiteit'!D18</f>
        <v>0</v>
      </c>
      <c r="I15" s="18"/>
    </row>
    <row r="16" spans="1:9" x14ac:dyDescent="0.25">
      <c r="A16" s="4"/>
      <c r="B16" s="4"/>
      <c r="C16" s="30" t="s">
        <v>36</v>
      </c>
      <c r="D16" s="27"/>
      <c r="E16" s="12" t="s">
        <v>39</v>
      </c>
      <c r="F16" s="27" t="s">
        <v>40</v>
      </c>
      <c r="G16" s="12" t="s">
        <v>39</v>
      </c>
      <c r="H16" s="27" t="s">
        <v>40</v>
      </c>
      <c r="I16" s="18"/>
    </row>
    <row r="17" spans="1:9" x14ac:dyDescent="0.25">
      <c r="A17" s="4"/>
      <c r="B17" s="4"/>
      <c r="C17" s="30"/>
      <c r="D17" s="27"/>
      <c r="E17" s="4" t="s">
        <v>70</v>
      </c>
      <c r="F17" s="44">
        <f>'Metingen &amp; Startintensiteit'!D31</f>
        <v>-3.9</v>
      </c>
      <c r="G17" s="4"/>
      <c r="H17" s="27"/>
      <c r="I17" s="18"/>
    </row>
    <row r="18" spans="1:9" x14ac:dyDescent="0.25">
      <c r="A18" s="39" t="s">
        <v>0</v>
      </c>
      <c r="B18" s="40"/>
      <c r="C18" s="42" t="s">
        <v>7</v>
      </c>
      <c r="D18" s="43"/>
      <c r="E18" s="39" t="s">
        <v>8</v>
      </c>
      <c r="F18" s="43"/>
      <c r="G18" s="39" t="s">
        <v>9</v>
      </c>
      <c r="H18" s="41"/>
      <c r="I18" s="17"/>
    </row>
    <row r="19" spans="1:9" x14ac:dyDescent="0.25">
      <c r="A19" s="4" t="s">
        <v>66</v>
      </c>
      <c r="B19" s="4"/>
      <c r="C19" s="31" t="s">
        <v>38</v>
      </c>
      <c r="D19" s="27"/>
      <c r="E19" s="26" t="s">
        <v>38</v>
      </c>
      <c r="F19" s="27"/>
      <c r="G19" s="26" t="s">
        <v>38</v>
      </c>
      <c r="H19" s="27"/>
    </row>
    <row r="20" spans="1:9" x14ac:dyDescent="0.25">
      <c r="A20" s="28">
        <v>0.7</v>
      </c>
      <c r="B20" s="4" t="s">
        <v>67</v>
      </c>
      <c r="C20" s="30" t="s">
        <v>17</v>
      </c>
      <c r="D20" s="27">
        <f>A20*'Metingen &amp; Startintensiteit'!D13</f>
        <v>0</v>
      </c>
      <c r="E20" s="12" t="s">
        <v>17</v>
      </c>
      <c r="F20" s="27">
        <f>A20*'Metingen &amp; Startintensiteit'!D13</f>
        <v>0</v>
      </c>
      <c r="G20" s="12" t="s">
        <v>17</v>
      </c>
      <c r="H20" s="27">
        <f>A20*'Metingen &amp; Startintensiteit'!D13</f>
        <v>0</v>
      </c>
    </row>
    <row r="21" spans="1:9" x14ac:dyDescent="0.25">
      <c r="A21" s="4"/>
      <c r="B21" s="4"/>
      <c r="C21" s="30" t="s">
        <v>18</v>
      </c>
      <c r="D21" s="27">
        <f>A20*'Metingen &amp; Startintensiteit'!D14</f>
        <v>0</v>
      </c>
      <c r="E21" s="12" t="s">
        <v>18</v>
      </c>
      <c r="F21" s="27">
        <f>A20*'Metingen &amp; Startintensiteit'!D14</f>
        <v>0</v>
      </c>
      <c r="G21" s="12" t="s">
        <v>18</v>
      </c>
      <c r="H21" s="27">
        <f>A20*'Metingen &amp; Startintensiteit'!D14</f>
        <v>0</v>
      </c>
    </row>
    <row r="22" spans="1:9" x14ac:dyDescent="0.25">
      <c r="A22" s="4"/>
      <c r="B22" s="4"/>
      <c r="C22" s="30" t="s">
        <v>19</v>
      </c>
      <c r="D22" s="27">
        <f>A20*'Metingen &amp; Startintensiteit'!D15</f>
        <v>0</v>
      </c>
      <c r="E22" s="12" t="s">
        <v>19</v>
      </c>
      <c r="F22" s="27">
        <f>A20*'Metingen &amp; Startintensiteit'!D15</f>
        <v>0</v>
      </c>
      <c r="G22" s="12" t="s">
        <v>19</v>
      </c>
      <c r="H22" s="27">
        <f>A20*'Metingen &amp; Startintensiteit'!D15</f>
        <v>0</v>
      </c>
    </row>
    <row r="23" spans="1:9" x14ac:dyDescent="0.25">
      <c r="A23" s="4"/>
      <c r="B23" s="4"/>
      <c r="C23" s="30" t="s">
        <v>20</v>
      </c>
      <c r="D23" s="27">
        <f>A20*'Metingen &amp; Startintensiteit'!D16</f>
        <v>0</v>
      </c>
      <c r="E23" s="12" t="s">
        <v>20</v>
      </c>
      <c r="F23" s="27">
        <f>A20*'Metingen &amp; Startintensiteit'!D16</f>
        <v>0</v>
      </c>
      <c r="G23" s="12" t="s">
        <v>20</v>
      </c>
      <c r="H23" s="27">
        <f>A20*'Metingen &amp; Startintensiteit'!D16</f>
        <v>0</v>
      </c>
    </row>
    <row r="24" spans="1:9" x14ac:dyDescent="0.25">
      <c r="A24" s="4"/>
      <c r="B24" s="4"/>
      <c r="C24" s="30" t="s">
        <v>21</v>
      </c>
      <c r="D24" s="27">
        <f>A20*'Metingen &amp; Startintensiteit'!D17</f>
        <v>0</v>
      </c>
      <c r="E24" s="12" t="s">
        <v>21</v>
      </c>
      <c r="F24" s="27">
        <f>A20*'Metingen &amp; Startintensiteit'!D17</f>
        <v>0</v>
      </c>
      <c r="G24" s="12" t="s">
        <v>21</v>
      </c>
      <c r="H24" s="27">
        <f>A20*'Metingen &amp; Startintensiteit'!D17</f>
        <v>0</v>
      </c>
    </row>
    <row r="25" spans="1:9" x14ac:dyDescent="0.25">
      <c r="A25" s="4"/>
      <c r="B25" s="4"/>
      <c r="C25" s="30" t="s">
        <v>16</v>
      </c>
      <c r="D25" s="27">
        <f>A20*'Metingen &amp; Startintensiteit'!D18</f>
        <v>0</v>
      </c>
      <c r="E25" s="12" t="s">
        <v>16</v>
      </c>
      <c r="F25" s="27">
        <f>A20*'Metingen &amp; Startintensiteit'!D18</f>
        <v>0</v>
      </c>
      <c r="G25" s="12" t="s">
        <v>16</v>
      </c>
      <c r="H25" s="27">
        <f>A20*'Metingen &amp; Startintensiteit'!D18</f>
        <v>0</v>
      </c>
    </row>
    <row r="26" spans="1:9" x14ac:dyDescent="0.25">
      <c r="A26" s="4"/>
      <c r="B26" s="4"/>
      <c r="C26" s="30" t="s">
        <v>39</v>
      </c>
      <c r="D26" s="27" t="s">
        <v>41</v>
      </c>
      <c r="E26" s="12" t="s">
        <v>39</v>
      </c>
      <c r="F26" s="27" t="s">
        <v>41</v>
      </c>
      <c r="G26" s="12" t="s">
        <v>39</v>
      </c>
      <c r="H26" s="27" t="s">
        <v>41</v>
      </c>
    </row>
    <row r="27" spans="1:9" x14ac:dyDescent="0.25">
      <c r="A27" s="4"/>
      <c r="B27" s="4"/>
      <c r="C27" s="29"/>
      <c r="D27" s="27"/>
      <c r="E27" s="4"/>
      <c r="F27" s="27"/>
      <c r="G27" s="4"/>
      <c r="H27" s="27"/>
    </row>
    <row r="28" spans="1:9" x14ac:dyDescent="0.25">
      <c r="A28" s="39" t="s">
        <v>2</v>
      </c>
      <c r="B28" s="40"/>
      <c r="C28" s="42" t="s">
        <v>10</v>
      </c>
      <c r="D28" s="43"/>
      <c r="E28" s="39" t="s">
        <v>11</v>
      </c>
      <c r="F28" s="43"/>
      <c r="G28" s="39" t="s">
        <v>12</v>
      </c>
      <c r="H28" s="43"/>
    </row>
    <row r="29" spans="1:9" x14ac:dyDescent="0.25">
      <c r="A29" s="4" t="s">
        <v>66</v>
      </c>
      <c r="B29" s="4"/>
      <c r="C29" s="31" t="s">
        <v>38</v>
      </c>
      <c r="D29" s="27"/>
      <c r="E29" s="26" t="s">
        <v>38</v>
      </c>
      <c r="F29" s="27"/>
      <c r="G29" s="26" t="s">
        <v>38</v>
      </c>
      <c r="H29" s="27"/>
    </row>
    <row r="30" spans="1:9" x14ac:dyDescent="0.25">
      <c r="A30" s="28">
        <v>0.75</v>
      </c>
      <c r="B30" s="4" t="s">
        <v>67</v>
      </c>
      <c r="C30" s="30" t="s">
        <v>17</v>
      </c>
      <c r="D30" s="27">
        <f>A30*'Metingen &amp; Startintensiteit'!D13</f>
        <v>0</v>
      </c>
      <c r="E30" s="12" t="s">
        <v>17</v>
      </c>
      <c r="F30" s="27">
        <f>A30*'Metingen &amp; Startintensiteit'!D13</f>
        <v>0</v>
      </c>
      <c r="G30" s="12" t="s">
        <v>17</v>
      </c>
      <c r="H30" s="27">
        <f>A30*'Metingen &amp; Startintensiteit'!D13</f>
        <v>0</v>
      </c>
    </row>
    <row r="31" spans="1:9" x14ac:dyDescent="0.25">
      <c r="A31" s="4"/>
      <c r="B31" s="4"/>
      <c r="C31" s="30" t="s">
        <v>18</v>
      </c>
      <c r="D31" s="27">
        <f>A30*'Metingen &amp; Startintensiteit'!D14</f>
        <v>0</v>
      </c>
      <c r="E31" s="12" t="s">
        <v>18</v>
      </c>
      <c r="F31" s="27">
        <f>A30*'Metingen &amp; Startintensiteit'!D14</f>
        <v>0</v>
      </c>
      <c r="G31" s="12" t="s">
        <v>18</v>
      </c>
      <c r="H31" s="27">
        <f>A30*'Metingen &amp; Startintensiteit'!D14</f>
        <v>0</v>
      </c>
    </row>
    <row r="32" spans="1:9" x14ac:dyDescent="0.25">
      <c r="A32" s="4"/>
      <c r="B32" s="4"/>
      <c r="C32" s="30" t="s">
        <v>19</v>
      </c>
      <c r="D32" s="27">
        <f>A30*'Metingen &amp; Startintensiteit'!D15</f>
        <v>0</v>
      </c>
      <c r="E32" s="12" t="s">
        <v>19</v>
      </c>
      <c r="F32" s="27">
        <f>A30*'Metingen &amp; Startintensiteit'!D15</f>
        <v>0</v>
      </c>
      <c r="G32" s="12" t="s">
        <v>19</v>
      </c>
      <c r="H32" s="27">
        <f>A30*'Metingen &amp; Startintensiteit'!D15</f>
        <v>0</v>
      </c>
    </row>
    <row r="33" spans="1:8" x14ac:dyDescent="0.25">
      <c r="A33" s="4"/>
      <c r="B33" s="4"/>
      <c r="C33" s="30" t="s">
        <v>20</v>
      </c>
      <c r="D33" s="27">
        <f>A30*'Metingen &amp; Startintensiteit'!D16</f>
        <v>0</v>
      </c>
      <c r="E33" s="12" t="s">
        <v>20</v>
      </c>
      <c r="F33" s="27">
        <f>A30*'Metingen &amp; Startintensiteit'!D16</f>
        <v>0</v>
      </c>
      <c r="G33" s="12" t="s">
        <v>20</v>
      </c>
      <c r="H33" s="27">
        <f>A30*'Metingen &amp; Startintensiteit'!D16</f>
        <v>0</v>
      </c>
    </row>
    <row r="34" spans="1:8" x14ac:dyDescent="0.25">
      <c r="A34" s="4"/>
      <c r="B34" s="4"/>
      <c r="C34" s="30" t="s">
        <v>21</v>
      </c>
      <c r="D34" s="27">
        <f>A30*'Metingen &amp; Startintensiteit'!D17</f>
        <v>0</v>
      </c>
      <c r="E34" s="12" t="s">
        <v>21</v>
      </c>
      <c r="F34" s="27">
        <f>A30*'Metingen &amp; Startintensiteit'!D17</f>
        <v>0</v>
      </c>
      <c r="G34" s="12" t="s">
        <v>21</v>
      </c>
      <c r="H34" s="27">
        <f>A30*'Metingen &amp; Startintensiteit'!D17</f>
        <v>0</v>
      </c>
    </row>
    <row r="35" spans="1:8" x14ac:dyDescent="0.25">
      <c r="A35" s="4"/>
      <c r="B35" s="4"/>
      <c r="C35" s="30" t="s">
        <v>16</v>
      </c>
      <c r="D35" s="27">
        <f>A30*'Metingen &amp; Startintensiteit'!D18</f>
        <v>0</v>
      </c>
      <c r="E35" s="12" t="s">
        <v>16</v>
      </c>
      <c r="F35" s="27">
        <f>A30*'Metingen &amp; Startintensiteit'!D18</f>
        <v>0</v>
      </c>
      <c r="G35" s="12" t="s">
        <v>16</v>
      </c>
      <c r="H35" s="27">
        <f>A30*'Metingen &amp; Startintensiteit'!D18</f>
        <v>0</v>
      </c>
    </row>
    <row r="36" spans="1:8" x14ac:dyDescent="0.25">
      <c r="A36" s="4"/>
      <c r="B36" s="4"/>
      <c r="C36" s="30" t="s">
        <v>39</v>
      </c>
      <c r="D36" s="27" t="s">
        <v>42</v>
      </c>
      <c r="E36" s="12" t="s">
        <v>39</v>
      </c>
      <c r="F36" s="27" t="s">
        <v>42</v>
      </c>
      <c r="G36" s="12" t="s">
        <v>39</v>
      </c>
      <c r="H36" s="27" t="s">
        <v>42</v>
      </c>
    </row>
    <row r="37" spans="1:8" x14ac:dyDescent="0.25">
      <c r="A37" s="4"/>
      <c r="B37" s="4"/>
      <c r="C37" s="29"/>
      <c r="D37" s="27"/>
      <c r="E37" s="4"/>
      <c r="F37" s="27"/>
      <c r="G37" s="4"/>
      <c r="H37" s="27"/>
    </row>
    <row r="38" spans="1:8" x14ac:dyDescent="0.25">
      <c r="A38" s="39" t="s">
        <v>3</v>
      </c>
      <c r="B38" s="40"/>
      <c r="C38" s="42" t="s">
        <v>13</v>
      </c>
      <c r="D38" s="43"/>
      <c r="E38" s="39" t="s">
        <v>14</v>
      </c>
      <c r="F38" s="43"/>
      <c r="G38" s="39" t="s">
        <v>15</v>
      </c>
      <c r="H38" s="41"/>
    </row>
    <row r="39" spans="1:8" x14ac:dyDescent="0.25">
      <c r="A39" s="4" t="s">
        <v>66</v>
      </c>
      <c r="B39" s="4"/>
      <c r="C39" s="31" t="s">
        <v>38</v>
      </c>
      <c r="D39" s="27"/>
      <c r="E39" s="26" t="s">
        <v>38</v>
      </c>
      <c r="F39" s="27"/>
      <c r="G39" s="26" t="s">
        <v>38</v>
      </c>
      <c r="H39" s="27"/>
    </row>
    <row r="40" spans="1:8" x14ac:dyDescent="0.25">
      <c r="A40" s="28">
        <v>0.8</v>
      </c>
      <c r="B40" s="4" t="s">
        <v>67</v>
      </c>
      <c r="C40" s="30" t="s">
        <v>17</v>
      </c>
      <c r="D40" s="27">
        <f>A40*'Metingen &amp; Startintensiteit'!D13</f>
        <v>0</v>
      </c>
      <c r="E40" s="12" t="s">
        <v>17</v>
      </c>
      <c r="F40" s="27">
        <f>A40*'Metingen &amp; Startintensiteit'!D13</f>
        <v>0</v>
      </c>
      <c r="G40" s="12" t="s">
        <v>17</v>
      </c>
      <c r="H40" s="27">
        <f>A40*'Metingen &amp; Startintensiteit'!D13</f>
        <v>0</v>
      </c>
    </row>
    <row r="41" spans="1:8" x14ac:dyDescent="0.25">
      <c r="A41" s="4"/>
      <c r="B41" s="4"/>
      <c r="C41" s="30" t="s">
        <v>18</v>
      </c>
      <c r="D41" s="27">
        <f>A40*'Metingen &amp; Startintensiteit'!D14</f>
        <v>0</v>
      </c>
      <c r="E41" s="12" t="s">
        <v>18</v>
      </c>
      <c r="F41" s="27">
        <f>A40*'Metingen &amp; Startintensiteit'!D14</f>
        <v>0</v>
      </c>
      <c r="G41" s="12" t="s">
        <v>18</v>
      </c>
      <c r="H41" s="27">
        <f>A40*'Metingen &amp; Startintensiteit'!D14</f>
        <v>0</v>
      </c>
    </row>
    <row r="42" spans="1:8" x14ac:dyDescent="0.25">
      <c r="A42" s="4"/>
      <c r="B42" s="4"/>
      <c r="C42" s="30" t="s">
        <v>19</v>
      </c>
      <c r="D42" s="27">
        <f>A40*'Metingen &amp; Startintensiteit'!D15</f>
        <v>0</v>
      </c>
      <c r="E42" s="12" t="s">
        <v>19</v>
      </c>
      <c r="F42" s="27">
        <f>A40*'Metingen &amp; Startintensiteit'!D15</f>
        <v>0</v>
      </c>
      <c r="G42" s="12" t="s">
        <v>19</v>
      </c>
      <c r="H42" s="27">
        <f>A40*'Metingen &amp; Startintensiteit'!D15</f>
        <v>0</v>
      </c>
    </row>
    <row r="43" spans="1:8" x14ac:dyDescent="0.25">
      <c r="A43" s="4"/>
      <c r="B43" s="4"/>
      <c r="C43" s="30" t="s">
        <v>20</v>
      </c>
      <c r="D43" s="27">
        <f>A40*'Metingen &amp; Startintensiteit'!D16</f>
        <v>0</v>
      </c>
      <c r="E43" s="12" t="s">
        <v>20</v>
      </c>
      <c r="F43" s="27">
        <f>A40*'Metingen &amp; Startintensiteit'!D16</f>
        <v>0</v>
      </c>
      <c r="G43" s="12" t="s">
        <v>20</v>
      </c>
      <c r="H43" s="27">
        <f>A40*'Metingen &amp; Startintensiteit'!D16</f>
        <v>0</v>
      </c>
    </row>
    <row r="44" spans="1:8" x14ac:dyDescent="0.25">
      <c r="A44" s="4"/>
      <c r="B44" s="4"/>
      <c r="C44" s="30" t="s">
        <v>21</v>
      </c>
      <c r="D44" s="27">
        <f>A40*'Metingen &amp; Startintensiteit'!D17</f>
        <v>0</v>
      </c>
      <c r="E44" s="12" t="s">
        <v>21</v>
      </c>
      <c r="F44" s="27">
        <f>A40*'Metingen &amp; Startintensiteit'!D17</f>
        <v>0</v>
      </c>
      <c r="G44" s="12" t="s">
        <v>21</v>
      </c>
      <c r="H44" s="27">
        <f>A40*'Metingen &amp; Startintensiteit'!D17</f>
        <v>0</v>
      </c>
    </row>
    <row r="45" spans="1:8" x14ac:dyDescent="0.25">
      <c r="A45" s="4"/>
      <c r="B45" s="4"/>
      <c r="C45" s="30" t="s">
        <v>16</v>
      </c>
      <c r="D45" s="27">
        <f>A40*'Metingen &amp; Startintensiteit'!D18</f>
        <v>0</v>
      </c>
      <c r="E45" s="12" t="s">
        <v>16</v>
      </c>
      <c r="F45" s="27">
        <f>A40*'Metingen &amp; Startintensiteit'!D18</f>
        <v>0</v>
      </c>
      <c r="G45" s="12" t="s">
        <v>39</v>
      </c>
      <c r="H45" s="27" t="s">
        <v>42</v>
      </c>
    </row>
    <row r="46" spans="1:8" x14ac:dyDescent="0.25">
      <c r="A46" s="4"/>
      <c r="B46" s="4"/>
      <c r="C46" s="30" t="s">
        <v>39</v>
      </c>
      <c r="D46" s="27" t="s">
        <v>42</v>
      </c>
      <c r="E46" s="12" t="s">
        <v>39</v>
      </c>
      <c r="F46" s="27" t="s">
        <v>42</v>
      </c>
      <c r="G46" s="26" t="s">
        <v>69</v>
      </c>
      <c r="H46" s="27"/>
    </row>
    <row r="47" spans="1:8" x14ac:dyDescent="0.25">
      <c r="A47" s="4"/>
      <c r="B47" s="4"/>
      <c r="C47" s="29"/>
      <c r="D47" s="4"/>
      <c r="E47" s="29"/>
      <c r="F47" s="27"/>
      <c r="G47" s="12" t="s">
        <v>35</v>
      </c>
      <c r="H47" s="27"/>
    </row>
    <row r="48" spans="1:8" x14ac:dyDescent="0.25">
      <c r="A48" s="32"/>
      <c r="B48" s="32"/>
      <c r="C48" s="33"/>
      <c r="D48" s="32"/>
      <c r="E48" s="33"/>
      <c r="F48" s="34"/>
      <c r="G48" s="35" t="s">
        <v>36</v>
      </c>
      <c r="H48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Metingen &amp; Startintensiteit</vt:lpstr>
      <vt:lpstr>Trainingsschema</vt:lpstr>
      <vt:lpstr>Trainingsschema!_Hlk106269648</vt:lpstr>
    </vt:vector>
  </TitlesOfParts>
  <Company>Catharina Ziekenhuis Eindhoven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Nienke Nuijen</dc:creator>
  <cp:lastModifiedBy>Overbeek - van Klaren, Meike (PB&amp;R)</cp:lastModifiedBy>
  <dcterms:created xsi:type="dcterms:W3CDTF">2022-07-15T15:10:56Z</dcterms:created>
  <dcterms:modified xsi:type="dcterms:W3CDTF">2025-03-19T19:37:41Z</dcterms:modified>
</cp:coreProperties>
</file>